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<sst xmlns="http://schemas.openxmlformats.org/spreadsheetml/2006/main" count="42" uniqueCount="37">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</sst>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indent="1"/>
    </xf>
    <xf numFmtId="0" fontId="1" fillId="0" borderId="5" xfId="0" applyFont="1" applyFill="1" applyBorder="1" applyAlignment="1">
      <alignment horizontal="left" vertical="center" wrapText="1" indent="1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5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topLeftCell="A7" workbookViewId="0">
      <selection activeCell="B30" sqref="B3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5.5703125" style="1" customWidth="1"/>
    <col min="4" max="4" width="15.42578125" style="1" customWidth="1"/>
    <col min="5" max="5" width="15.28515625" style="1" customWidth="1"/>
    <col min="6" max="6" width="15.140625" style="1" customWidth="1"/>
    <col min="7" max="7" width="15" style="1" customWidth="1"/>
    <col min="8" max="8" width="13.140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44" t="s">
        <v>29</v>
      </c>
      <c r="C2" s="45"/>
      <c r="D2" s="45"/>
      <c r="E2" s="45"/>
      <c r="F2" s="45"/>
      <c r="G2" s="45"/>
      <c r="H2" s="46"/>
    </row>
    <row r="3" spans="2:8" x14ac:dyDescent="0.2">
      <c r="B3" s="47" t="s">
        <v>0</v>
      </c>
      <c r="C3" s="48"/>
      <c r="D3" s="48"/>
      <c r="E3" s="48"/>
      <c r="F3" s="48"/>
      <c r="G3" s="48"/>
      <c r="H3" s="49"/>
    </row>
    <row r="4" spans="2:8" ht="12.75" thickBot="1" x14ac:dyDescent="0.25">
      <c r="B4" s="50" t="s">
        <v>30</v>
      </c>
      <c r="C4" s="51"/>
      <c r="D4" s="51"/>
      <c r="E4" s="51"/>
      <c r="F4" s="51"/>
      <c r="G4" s="51"/>
      <c r="H4" s="52"/>
    </row>
    <row r="5" spans="2:8" s="2" customFormat="1" ht="12.75" thickBot="1" x14ac:dyDescent="0.25">
      <c r="B5" s="57" t="s">
        <v>26</v>
      </c>
      <c r="C5" s="53" t="s">
        <v>1</v>
      </c>
      <c r="D5" s="54"/>
      <c r="E5" s="54"/>
      <c r="F5" s="54"/>
      <c r="G5" s="54"/>
      <c r="H5" s="55" t="s">
        <v>2</v>
      </c>
    </row>
    <row r="6" spans="2:8" ht="24.75" thickBot="1" x14ac:dyDescent="0.25">
      <c r="B6" s="58"/>
      <c r="C6" s="11" t="s">
        <v>3</v>
      </c>
      <c r="D6" s="21" t="s">
        <v>4</v>
      </c>
      <c r="E6" s="24" t="s">
        <v>5</v>
      </c>
      <c r="F6" s="22" t="s">
        <v>6</v>
      </c>
      <c r="G6" s="11" t="s">
        <v>7</v>
      </c>
      <c r="H6" s="56"/>
    </row>
    <row r="7" spans="2:8" ht="12.75" thickBot="1" x14ac:dyDescent="0.25">
      <c r="B7" s="59"/>
      <c r="C7" s="11" t="s">
        <v>8</v>
      </c>
      <c r="D7" s="22" t="s">
        <v>9</v>
      </c>
      <c r="E7" s="11" t="s">
        <v>10</v>
      </c>
      <c r="F7" s="22" t="s">
        <v>11</v>
      </c>
      <c r="G7" s="11" t="s">
        <v>12</v>
      </c>
      <c r="H7" s="14" t="s">
        <v>13</v>
      </c>
    </row>
    <row r="8" spans="2:8" x14ac:dyDescent="0.2">
      <c r="B8" s="4" t="s">
        <v>27</v>
      </c>
      <c r="C8" s="18">
        <f>SUM(C9:C16)</f>
        <v>3328623995</v>
      </c>
      <c r="D8" s="15">
        <f>SUM(D9:D16)</f>
        <v>-92647303</v>
      </c>
      <c r="E8" s="18">
        <f t="shared" ref="E8:E16" si="0">C8+D8</f>
        <v>3235976692</v>
      </c>
      <c r="F8" s="15">
        <f>SUM(F9:F16)</f>
        <v>3810323809.1900005</v>
      </c>
      <c r="G8" s="18">
        <f>SUM(G9:G16)</f>
        <v>3810323809.1900005</v>
      </c>
      <c r="H8" s="5">
        <f t="shared" ref="H8:H16" si="1">G8-C8</f>
        <v>481699814.19000053</v>
      </c>
    </row>
    <row r="9" spans="2:8" x14ac:dyDescent="0.2">
      <c r="B9" s="25" t="s">
        <v>14</v>
      </c>
      <c r="C9" s="19">
        <v>0</v>
      </c>
      <c r="D9" s="16">
        <v>0</v>
      </c>
      <c r="E9" s="20">
        <f t="shared" si="0"/>
        <v>0</v>
      </c>
      <c r="F9" s="16">
        <v>0</v>
      </c>
      <c r="G9" s="19">
        <v>0</v>
      </c>
      <c r="H9" s="6">
        <f t="shared" si="1"/>
        <v>0</v>
      </c>
    </row>
    <row r="10" spans="2:8" x14ac:dyDescent="0.2">
      <c r="B10" s="26" t="s">
        <v>15</v>
      </c>
      <c r="C10" s="19">
        <v>0</v>
      </c>
      <c r="D10" s="16">
        <v>0</v>
      </c>
      <c r="E10" s="20">
        <f t="shared" si="0"/>
        <v>0</v>
      </c>
      <c r="F10" s="16">
        <v>0</v>
      </c>
      <c r="G10" s="19">
        <v>0</v>
      </c>
      <c r="H10" s="6">
        <f t="shared" si="1"/>
        <v>0</v>
      </c>
    </row>
    <row r="11" spans="2:8" s="32" customFormat="1" x14ac:dyDescent="0.2">
      <c r="B11" s="27" t="s">
        <v>16</v>
      </c>
      <c r="C11" s="28">
        <v>57838000</v>
      </c>
      <c r="D11" s="29">
        <v>0</v>
      </c>
      <c r="E11" s="30">
        <f t="shared" si="0"/>
        <v>57838000</v>
      </c>
      <c r="F11" s="29">
        <v>46201278.409999996</v>
      </c>
      <c r="G11" s="28">
        <v>46201278.409999996</v>
      </c>
      <c r="H11" s="31">
        <f t="shared" si="1"/>
        <v>-11636721.590000004</v>
      </c>
    </row>
    <row r="12" spans="2:8" s="32" customFormat="1" x14ac:dyDescent="0.2">
      <c r="B12" s="27" t="s">
        <v>17</v>
      </c>
      <c r="C12" s="28">
        <v>2973485995</v>
      </c>
      <c r="D12" s="29">
        <v>-92647303</v>
      </c>
      <c r="E12" s="30">
        <f t="shared" si="0"/>
        <v>2880838692</v>
      </c>
      <c r="F12" s="29">
        <v>3461590293.8000002</v>
      </c>
      <c r="G12" s="28">
        <v>3461590293.8000002</v>
      </c>
      <c r="H12" s="31">
        <f t="shared" si="1"/>
        <v>488104298.80000019</v>
      </c>
    </row>
    <row r="13" spans="2:8" s="32" customFormat="1" x14ac:dyDescent="0.2">
      <c r="B13" s="33" t="s">
        <v>18</v>
      </c>
      <c r="C13" s="28">
        <v>150000000</v>
      </c>
      <c r="D13" s="29">
        <v>0</v>
      </c>
      <c r="E13" s="30">
        <f t="shared" si="0"/>
        <v>150000000</v>
      </c>
      <c r="F13" s="29">
        <v>113823833.48</v>
      </c>
      <c r="G13" s="28">
        <v>113823833.48</v>
      </c>
      <c r="H13" s="31">
        <f t="shared" si="1"/>
        <v>-36176166.519999996</v>
      </c>
    </row>
    <row r="14" spans="2:8" s="32" customFormat="1" x14ac:dyDescent="0.2">
      <c r="B14" s="33" t="s">
        <v>19</v>
      </c>
      <c r="C14" s="28">
        <v>47300000</v>
      </c>
      <c r="D14" s="29">
        <v>0</v>
      </c>
      <c r="E14" s="30">
        <f t="shared" si="0"/>
        <v>47300000</v>
      </c>
      <c r="F14" s="29">
        <v>48143460.759999998</v>
      </c>
      <c r="G14" s="28">
        <v>48143460.759999998</v>
      </c>
      <c r="H14" s="31">
        <f t="shared" si="1"/>
        <v>843460.75999999791</v>
      </c>
    </row>
    <row r="15" spans="2:8" s="32" customFormat="1" ht="24" x14ac:dyDescent="0.2">
      <c r="B15" s="27" t="s">
        <v>21</v>
      </c>
      <c r="C15" s="28">
        <v>100000000</v>
      </c>
      <c r="D15" s="29">
        <v>0</v>
      </c>
      <c r="E15" s="30">
        <f t="shared" si="0"/>
        <v>100000000</v>
      </c>
      <c r="F15" s="29">
        <v>140564942.74000001</v>
      </c>
      <c r="G15" s="28">
        <v>140564942.74000001</v>
      </c>
      <c r="H15" s="31">
        <f t="shared" si="1"/>
        <v>40564942.74000001</v>
      </c>
    </row>
    <row r="16" spans="2:8" s="32" customFormat="1" x14ac:dyDescent="0.2">
      <c r="B16" s="27" t="s">
        <v>22</v>
      </c>
      <c r="C16" s="28">
        <v>0</v>
      </c>
      <c r="D16" s="29">
        <v>0</v>
      </c>
      <c r="E16" s="30">
        <f t="shared" si="0"/>
        <v>0</v>
      </c>
      <c r="F16" s="29">
        <v>0</v>
      </c>
      <c r="G16" s="28">
        <v>0</v>
      </c>
      <c r="H16" s="31">
        <f t="shared" si="1"/>
        <v>0</v>
      </c>
    </row>
    <row r="17" spans="2:8" s="32" customFormat="1" x14ac:dyDescent="0.2">
      <c r="B17" s="34"/>
      <c r="C17" s="30"/>
      <c r="D17" s="35"/>
      <c r="E17" s="30"/>
      <c r="F17" s="35"/>
      <c r="G17" s="30"/>
      <c r="H17" s="31"/>
    </row>
    <row r="18" spans="2:8" s="32" customFormat="1" ht="36" x14ac:dyDescent="0.2">
      <c r="B18" s="36" t="s">
        <v>28</v>
      </c>
      <c r="C18" s="37">
        <f>SUM(C19:C22)</f>
        <v>4500000</v>
      </c>
      <c r="D18" s="38">
        <f>SUM(D19:D22)</f>
        <v>0</v>
      </c>
      <c r="E18" s="37">
        <f>C18+D18</f>
        <v>4500000</v>
      </c>
      <c r="F18" s="38">
        <f>SUM(F19:F22)</f>
        <v>6079245.6600000001</v>
      </c>
      <c r="G18" s="37">
        <f>SUM(G19:G22)</f>
        <v>6079245.6600000001</v>
      </c>
      <c r="H18" s="39">
        <f>G18-C18</f>
        <v>1579245.6600000001</v>
      </c>
    </row>
    <row r="19" spans="2:8" s="32" customFormat="1" x14ac:dyDescent="0.2">
      <c r="B19" s="27" t="s">
        <v>15</v>
      </c>
      <c r="C19" s="28">
        <v>0</v>
      </c>
      <c r="D19" s="29">
        <v>0</v>
      </c>
      <c r="E19" s="30">
        <f>C19+D19</f>
        <v>0</v>
      </c>
      <c r="F19" s="29">
        <v>0</v>
      </c>
      <c r="G19" s="28">
        <v>0</v>
      </c>
      <c r="H19" s="31">
        <f>G19-C19</f>
        <v>0</v>
      </c>
    </row>
    <row r="20" spans="2:8" s="32" customFormat="1" x14ac:dyDescent="0.2">
      <c r="B20" s="27" t="s">
        <v>18</v>
      </c>
      <c r="C20" s="28">
        <v>0</v>
      </c>
      <c r="D20" s="29">
        <v>0</v>
      </c>
      <c r="E20" s="30">
        <f>C20+D20</f>
        <v>0</v>
      </c>
      <c r="F20" s="29">
        <v>0</v>
      </c>
      <c r="G20" s="28">
        <v>0</v>
      </c>
      <c r="H20" s="31">
        <f>G20-C20</f>
        <v>0</v>
      </c>
    </row>
    <row r="21" spans="2:8" s="32" customFormat="1" x14ac:dyDescent="0.2">
      <c r="B21" s="27" t="s">
        <v>20</v>
      </c>
      <c r="C21" s="28">
        <v>4500000</v>
      </c>
      <c r="D21" s="29">
        <v>0</v>
      </c>
      <c r="E21" s="30">
        <f>C21+D21</f>
        <v>4500000</v>
      </c>
      <c r="F21" s="29">
        <v>6079245.6600000001</v>
      </c>
      <c r="G21" s="28">
        <v>6079245.6600000001</v>
      </c>
      <c r="H21" s="31">
        <f>G21-C21</f>
        <v>1579245.6600000001</v>
      </c>
    </row>
    <row r="22" spans="2:8" x14ac:dyDescent="0.2">
      <c r="B22" s="25" t="s">
        <v>22</v>
      </c>
      <c r="C22" s="19">
        <v>0</v>
      </c>
      <c r="D22" s="16">
        <v>0</v>
      </c>
      <c r="E22" s="20">
        <f>C22+D22</f>
        <v>0</v>
      </c>
      <c r="F22" s="16">
        <v>0</v>
      </c>
      <c r="G22" s="19">
        <v>0</v>
      </c>
      <c r="H22" s="6">
        <f>G22-C22</f>
        <v>0</v>
      </c>
    </row>
    <row r="23" spans="2:8" x14ac:dyDescent="0.2">
      <c r="B23" s="8"/>
      <c r="C23" s="20"/>
      <c r="D23" s="17"/>
      <c r="E23" s="20"/>
      <c r="F23" s="17"/>
      <c r="G23" s="20"/>
      <c r="H23" s="6"/>
    </row>
    <row r="24" spans="2:8" x14ac:dyDescent="0.2">
      <c r="B24" s="4" t="s">
        <v>23</v>
      </c>
      <c r="C24" s="18">
        <f>SUM(C25)</f>
        <v>0</v>
      </c>
      <c r="D24" s="15">
        <f>SUM(D25)</f>
        <v>0</v>
      </c>
      <c r="E24" s="18">
        <f>C24+D24</f>
        <v>0</v>
      </c>
      <c r="F24" s="15">
        <f>SUM(F25)</f>
        <v>0</v>
      </c>
      <c r="G24" s="18">
        <f>SUM(G25)</f>
        <v>0</v>
      </c>
      <c r="H24" s="5">
        <f>G24-C24</f>
        <v>0</v>
      </c>
    </row>
    <row r="25" spans="2:8" ht="12.75" thickBot="1" x14ac:dyDescent="0.25">
      <c r="B25" s="7" t="s">
        <v>23</v>
      </c>
      <c r="C25" s="19">
        <v>0</v>
      </c>
      <c r="D25" s="16">
        <v>0</v>
      </c>
      <c r="E25" s="20">
        <f>C25+D25</f>
        <v>0</v>
      </c>
      <c r="F25" s="16">
        <v>0</v>
      </c>
      <c r="G25" s="19">
        <v>0</v>
      </c>
      <c r="H25" s="6">
        <f>G25-C25</f>
        <v>0</v>
      </c>
    </row>
    <row r="26" spans="2:8" ht="12.75" thickBot="1" x14ac:dyDescent="0.25">
      <c r="B26" s="13" t="s">
        <v>24</v>
      </c>
      <c r="C26" s="12">
        <f>SUM(C24,C18,C8)</f>
        <v>3333123995</v>
      </c>
      <c r="D26" s="23">
        <f>SUM(D24,D18,D8)</f>
        <v>-92647303</v>
      </c>
      <c r="E26" s="12">
        <f>SUM(D26,C26)</f>
        <v>3240476692</v>
      </c>
      <c r="F26" s="23">
        <f>SUM(F24,F18,F8)</f>
        <v>3816403054.8500004</v>
      </c>
      <c r="G26" s="12">
        <f>SUM(G24,G18,G8)</f>
        <v>3816403054.8500004</v>
      </c>
      <c r="H26" s="40">
        <f>SUM(G26-C26)</f>
        <v>483279059.85000038</v>
      </c>
    </row>
    <row r="27" spans="2:8" ht="12.75" thickBot="1" x14ac:dyDescent="0.25">
      <c r="B27" s="9"/>
      <c r="C27" s="10"/>
      <c r="D27" s="10"/>
      <c r="E27" s="10"/>
      <c r="F27" s="42" t="s">
        <v>25</v>
      </c>
      <c r="G27" s="43"/>
      <c r="H27" s="41"/>
    </row>
    <row r="28" spans="2:8" s="3" customFormat="1" x14ac:dyDescent="0.2"/>
    <row r="29" spans="2:8" s="3" customFormat="1" ht="15" x14ac:dyDescent="0.25">
      <c r="B29" s="60" t="s">
        <v>31</v>
      </c>
      <c r="C29" s="61"/>
      <c r="D29" s="61"/>
      <c r="E29" s="61"/>
    </row>
    <row r="30" spans="2:8" s="3" customFormat="1" ht="51.75" customHeight="1" x14ac:dyDescent="0.25">
      <c r="B30" s="61"/>
      <c r="C30" s="61"/>
      <c r="D30" s="61"/>
      <c r="E30" s="61"/>
    </row>
    <row r="31" spans="2:8" s="3" customFormat="1" ht="15" x14ac:dyDescent="0.25">
      <c r="B31" s="62" t="s">
        <v>32</v>
      </c>
      <c r="C31" s="61"/>
      <c r="D31" s="63" t="s">
        <v>33</v>
      </c>
      <c r="E31" s="61"/>
    </row>
    <row r="32" spans="2:8" s="3" customFormat="1" ht="15" x14ac:dyDescent="0.25">
      <c r="B32" s="61" t="s">
        <v>34</v>
      </c>
      <c r="C32" s="61"/>
      <c r="D32" s="61" t="s">
        <v>35</v>
      </c>
      <c r="E32" s="61"/>
    </row>
    <row r="33" spans="2:5" s="3" customFormat="1" ht="15" x14ac:dyDescent="0.25">
      <c r="B33" s="61" t="s">
        <v>36</v>
      </c>
      <c r="C33" s="61"/>
      <c r="D33" s="61" t="s">
        <v>36</v>
      </c>
      <c r="E33" s="61"/>
    </row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25" right="0.25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2025-01-27T19:49:33Z</cp:lastPrinted>
  <dcterms:created xsi:type="dcterms:W3CDTF">2019-12-05T18:23:32Z</dcterms:created>
  <dcterms:modified xsi:type="dcterms:W3CDTF">2025-01-28T22:00:24Z</dcterms:modified>
</cp:coreProperties>
</file>